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13050"/>
  </bookViews>
  <sheets>
    <sheet name="运行表" sheetId="1" r:id="rId1"/>
  </sheets>
  <calcPr calcId="125725"/>
</workbook>
</file>

<file path=xl/calcChain.xml><?xml version="1.0" encoding="utf-8"?>
<calcChain xmlns="http://schemas.openxmlformats.org/spreadsheetml/2006/main">
  <c r="C49" i="1"/>
  <c r="C45"/>
  <c r="B23"/>
  <c r="C23"/>
  <c r="C22"/>
  <c r="B49"/>
  <c r="B45"/>
  <c r="B22"/>
  <c r="B14"/>
  <c r="C14"/>
  <c r="C5"/>
</calcChain>
</file>

<file path=xl/sharedStrings.xml><?xml version="1.0" encoding="utf-8"?>
<sst xmlns="http://schemas.openxmlformats.org/spreadsheetml/2006/main" count="92" uniqueCount="92">
  <si>
    <t>项目</t>
  </si>
  <si>
    <t>2016年</t>
  </si>
  <si>
    <t>2017年</t>
  </si>
  <si>
    <t>计算公式</t>
  </si>
  <si>
    <t>收支情况</t>
  </si>
  <si>
    <t>（一）收入总计</t>
  </si>
  <si>
    <t>1.财政补助收入</t>
  </si>
  <si>
    <t>2.科教补助收入</t>
  </si>
  <si>
    <t>3.医疗收入</t>
  </si>
  <si>
    <t xml:space="preserve">     其中：药品收入</t>
  </si>
  <si>
    <t xml:space="preserve">           卫生材料收入</t>
  </si>
  <si>
    <t xml:space="preserve">           检查收入</t>
  </si>
  <si>
    <t xml:space="preserve">           化验收入</t>
  </si>
  <si>
    <t>4.其他收入</t>
  </si>
  <si>
    <t>（二）支出总计</t>
  </si>
  <si>
    <t>1.医疗业务成本</t>
  </si>
  <si>
    <t xml:space="preserve">      其中：药品费</t>
  </si>
  <si>
    <t xml:space="preserve">            卫生材料费</t>
  </si>
  <si>
    <t>2.财政项目补助支出</t>
  </si>
  <si>
    <t>3.科教项目支出</t>
  </si>
  <si>
    <t>4.管理费用</t>
  </si>
  <si>
    <t>5.其他支出</t>
  </si>
  <si>
    <t>（三）当年收支结余</t>
  </si>
  <si>
    <t xml:space="preserve">年报结余 </t>
  </si>
  <si>
    <t xml:space="preserve">          其中：医疗收入结余</t>
  </si>
  <si>
    <t>次均费用</t>
  </si>
  <si>
    <t>1.门诊患者次均医药费用（元）</t>
  </si>
  <si>
    <t>2.住院患者次均医药费用（元）</t>
  </si>
  <si>
    <t>主要财务分析指标</t>
  </si>
  <si>
    <t>预算执行率(% )</t>
  </si>
  <si>
    <t xml:space="preserve">  预算收入执行率</t>
  </si>
  <si>
    <t>实际收入累计完成额/本年预算收入总额x 100%</t>
  </si>
  <si>
    <t xml:space="preserve">  预算支出执行率</t>
  </si>
  <si>
    <t>实际支出累计完成额/本年预算支出总额x 100%</t>
  </si>
  <si>
    <t xml:space="preserve">  财政专项拨款执行率</t>
  </si>
  <si>
    <t>截止当月末财政项目补助实际支出/截止当月末财政项目支出补助收入x 100%</t>
  </si>
  <si>
    <t xml:space="preserve">人员支出预算偏离率 </t>
  </si>
  <si>
    <t>(人员支出实际数-人员支出预算数) /人员支出预算数x 100%</t>
  </si>
  <si>
    <t>资产负债率</t>
  </si>
  <si>
    <t>负债总额/资产总额x 100%</t>
  </si>
  <si>
    <t>医疗收入增长率(% )</t>
  </si>
  <si>
    <t>(截止当月末医疗收入总额-上年同期医疗收入总额)/上年同期医疗收入总额x 100%</t>
  </si>
  <si>
    <t>药品收入占比(% )</t>
  </si>
  <si>
    <t>药品收入/医疗收入x 100%</t>
  </si>
  <si>
    <t xml:space="preserve">检查收入占比(% ) </t>
  </si>
  <si>
    <t>检查收入/医疗收入x 100%</t>
  </si>
  <si>
    <t xml:space="preserve">化验收入占比(% ) </t>
  </si>
  <si>
    <t>化验收入/医疗收入x 100%</t>
  </si>
  <si>
    <t>医疗服务收入(不含药品、材料、检查、化验收入)占比( % )</t>
  </si>
  <si>
    <t>(医疗收入-药品收入-卫生材料收入-检查收入-化验收入) /医疗收入100 %</t>
  </si>
  <si>
    <t>流动资产周转率( % )</t>
  </si>
  <si>
    <t>(截止当月累计医疗收入+截止当月累计其他收入) /平均流动资产余额x 100%</t>
  </si>
  <si>
    <t>单位国有资产提供的服务量</t>
  </si>
  <si>
    <t>(截止当月累计门急诊人次+截止当月累计出院人次)/平均国有资产余额</t>
  </si>
  <si>
    <t xml:space="preserve">医疗收入成本率( % ) </t>
  </si>
  <si>
    <t>医疗业务成本/医疗收入x 100%</t>
  </si>
  <si>
    <t>每门诊人次成本及门诊收入成本率</t>
  </si>
  <si>
    <t xml:space="preserve">  每门急诊人次收入</t>
  </si>
  <si>
    <t>门诊收入/门急诊人次</t>
  </si>
  <si>
    <t xml:space="preserve">  每门急诊人次支出</t>
  </si>
  <si>
    <t>门诊支出/门急诊人次</t>
  </si>
  <si>
    <t xml:space="preserve">  门急诊收入成本率</t>
  </si>
  <si>
    <t>每门急诊人次支出/每门急诊人次收入x 100%</t>
  </si>
  <si>
    <t>每住院人次成本及住院收入成本率</t>
  </si>
  <si>
    <t xml:space="preserve">  每住院人次收入</t>
  </si>
  <si>
    <t>住院收入/ 出院人次</t>
  </si>
  <si>
    <t xml:space="preserve">  每住院人次支出</t>
  </si>
  <si>
    <t>住院支出/ 出院人次</t>
  </si>
  <si>
    <t xml:space="preserve">  住院收入成本率</t>
  </si>
  <si>
    <t>每住院人次支出/每住院人次收入×100%</t>
  </si>
  <si>
    <t>百元医疗收入( 不含药品收入)消耗的卫生材料(元)</t>
  </si>
  <si>
    <t>卫生材料费/ (医疗收入-药品收入) x 100</t>
  </si>
  <si>
    <t>管理费用率( % )</t>
  </si>
  <si>
    <t>管理费用/ (医疗业务成本+管理费用+其他支出) x100%</t>
  </si>
  <si>
    <t>人员经费支出比率(% )</t>
  </si>
  <si>
    <t>人员经费支出比率=人员经费/ (医疗业务成本+管理费用+其他支出) x 100%</t>
  </si>
  <si>
    <t>病床使用率(% )</t>
  </si>
  <si>
    <t>截止当月末累计实际占用总床日数/截止当月末累计实际开放总床日数x 100%</t>
  </si>
  <si>
    <t>出院病人平均住院日</t>
  </si>
  <si>
    <t>截止当月未累计出院病人占用总床日数/截止当月末累计出院病人数</t>
  </si>
  <si>
    <t>每医生门急诊人次</t>
  </si>
  <si>
    <t>截止当月末累计门急诊人次/平均在职医生总数</t>
  </si>
  <si>
    <t>每医生出院人次</t>
  </si>
  <si>
    <t>截止当月未累计出院人次/平均在职医生总数</t>
  </si>
  <si>
    <t>每医生手术人次</t>
  </si>
  <si>
    <t>截止当月末累计手术人次/平均在职医生总数</t>
  </si>
  <si>
    <t>主要病种例均费用(元)</t>
  </si>
  <si>
    <t>各公立医院公布自身3 个左右的主要病种例均费用</t>
  </si>
  <si>
    <t>四川省公立医院经济运行及财务管理信息通报表</t>
    <phoneticPr fontId="3" type="noConversion"/>
  </si>
  <si>
    <r>
      <t>糖尿病6</t>
    </r>
    <r>
      <rPr>
        <sz val="11"/>
        <color theme="1"/>
        <rFont val="宋体"/>
        <family val="3"/>
        <charset val="134"/>
        <scheme val="minor"/>
      </rPr>
      <t>339元；面瘫8359.99元；急性阑尾炎6770.23元。</t>
    </r>
    <phoneticPr fontId="3" type="noConversion"/>
  </si>
  <si>
    <t>糖尿病6677元；面瘫8899.71元；急性阑尾炎6204.36元。</t>
    <phoneticPr fontId="3" type="noConversion"/>
  </si>
  <si>
    <t>单位：简阳市中医医院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</si>
</sst>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0" formatCode="_-* #,##0.0000_-;\-* #,##0.0000_-;_-* &quot;-&quot;????_-;_-@_-"/>
  </numFmts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0" borderId="0" xfId="0" applyNumberFormat="1">
      <alignment vertical="center"/>
    </xf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>
      <alignment vertical="center"/>
    </xf>
    <xf numFmtId="43" fontId="0" fillId="2" borderId="1" xfId="0" applyNumberFormat="1" applyFill="1" applyBorder="1">
      <alignment vertical="center"/>
    </xf>
    <xf numFmtId="10" fontId="4" fillId="0" borderId="1" xfId="0" applyNumberFormat="1" applyFont="1" applyBorder="1">
      <alignment vertical="center"/>
    </xf>
    <xf numFmtId="180" fontId="0" fillId="0" borderId="1" xfId="0" applyNumberFormat="1" applyBorder="1">
      <alignment vertical="center"/>
    </xf>
    <xf numFmtId="43" fontId="4" fillId="0" borderId="1" xfId="0" applyNumberFormat="1" applyFont="1" applyBorder="1" applyAlignment="1">
      <alignment vertical="center" wrapText="1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activeCell="D19" sqref="D19:D20"/>
    </sheetView>
  </sheetViews>
  <sheetFormatPr defaultColWidth="9" defaultRowHeight="27.75" customHeight="1"/>
  <cols>
    <col min="1" max="1" width="39" customWidth="1"/>
    <col min="2" max="2" width="23.5" style="12" customWidth="1"/>
    <col min="3" max="3" width="23" style="12" customWidth="1"/>
    <col min="4" max="4" width="48.375" customWidth="1"/>
  </cols>
  <sheetData>
    <row r="1" spans="1:4" ht="27.75" customHeight="1">
      <c r="A1" s="10" t="s">
        <v>88</v>
      </c>
      <c r="B1" s="10"/>
      <c r="C1" s="10"/>
      <c r="D1" s="10"/>
    </row>
    <row r="2" spans="1:4" ht="20.25" customHeight="1">
      <c r="A2" s="19" t="s">
        <v>91</v>
      </c>
    </row>
    <row r="3" spans="1:4" ht="20.25" customHeight="1">
      <c r="A3" s="2" t="s">
        <v>0</v>
      </c>
      <c r="B3" s="13" t="s">
        <v>1</v>
      </c>
      <c r="C3" s="13" t="s">
        <v>2</v>
      </c>
      <c r="D3" s="3" t="s">
        <v>3</v>
      </c>
    </row>
    <row r="4" spans="1:4" ht="20.25" customHeight="1">
      <c r="A4" s="4" t="s">
        <v>4</v>
      </c>
      <c r="B4" s="14"/>
      <c r="C4" s="14"/>
      <c r="D4" s="5"/>
    </row>
    <row r="5" spans="1:4" s="1" customFormat="1" ht="20.25" customHeight="1">
      <c r="A5" s="6" t="s">
        <v>5</v>
      </c>
      <c r="B5" s="15">
        <v>258589302</v>
      </c>
      <c r="C5" s="15">
        <f>C6+C7+C8+C13</f>
        <v>281792275.76000005</v>
      </c>
      <c r="D5" s="6"/>
    </row>
    <row r="6" spans="1:4" ht="20.25" customHeight="1">
      <c r="A6" s="5" t="s">
        <v>6</v>
      </c>
      <c r="B6" s="14">
        <v>7485700</v>
      </c>
      <c r="C6" s="14">
        <v>21901534.800000001</v>
      </c>
      <c r="D6" s="5"/>
    </row>
    <row r="7" spans="1:4" ht="20.25" customHeight="1">
      <c r="A7" s="5" t="s">
        <v>7</v>
      </c>
      <c r="B7" s="14"/>
      <c r="C7" s="14"/>
      <c r="D7" s="5"/>
    </row>
    <row r="8" spans="1:4" ht="20.25" customHeight="1">
      <c r="A8" s="5" t="s">
        <v>8</v>
      </c>
      <c r="B8" s="14">
        <v>248678077</v>
      </c>
      <c r="C8" s="14">
        <v>253993401.99000001</v>
      </c>
      <c r="D8" s="17"/>
    </row>
    <row r="9" spans="1:4" ht="20.25" customHeight="1">
      <c r="A9" s="5" t="s">
        <v>9</v>
      </c>
      <c r="B9" s="14">
        <v>91478446</v>
      </c>
      <c r="C9" s="14">
        <v>98590018.799999997</v>
      </c>
      <c r="D9" s="14"/>
    </row>
    <row r="10" spans="1:4" ht="20.25" customHeight="1">
      <c r="A10" s="5" t="s">
        <v>10</v>
      </c>
      <c r="B10" s="14">
        <v>25524896</v>
      </c>
      <c r="C10" s="12">
        <v>20623320.210000001</v>
      </c>
      <c r="D10" s="5"/>
    </row>
    <row r="11" spans="1:4" ht="20.25" customHeight="1">
      <c r="A11" s="5" t="s">
        <v>11</v>
      </c>
      <c r="B11" s="14">
        <v>36474431</v>
      </c>
      <c r="C11" s="14">
        <v>39161129.460000001</v>
      </c>
      <c r="D11" s="5"/>
    </row>
    <row r="12" spans="1:4" ht="20.25" customHeight="1">
      <c r="A12" s="5" t="s">
        <v>12</v>
      </c>
      <c r="B12" s="14">
        <v>26087383</v>
      </c>
      <c r="C12" s="14">
        <v>27209013.02</v>
      </c>
      <c r="D12" s="5"/>
    </row>
    <row r="13" spans="1:4" ht="20.25" customHeight="1">
      <c r="A13" s="5" t="s">
        <v>13</v>
      </c>
      <c r="B13" s="14">
        <v>2425525</v>
      </c>
      <c r="C13" s="14">
        <v>5897338.9699999997</v>
      </c>
      <c r="D13" s="5"/>
    </row>
    <row r="14" spans="1:4" s="1" customFormat="1" ht="20.25" customHeight="1">
      <c r="A14" s="6" t="s">
        <v>14</v>
      </c>
      <c r="B14" s="15">
        <f>B15+B18+B19+B20+B21</f>
        <v>258589302</v>
      </c>
      <c r="C14" s="15">
        <f>C15+C18+C19+C20+C21</f>
        <v>294177010.21999997</v>
      </c>
      <c r="D14" s="6"/>
    </row>
    <row r="15" spans="1:4" ht="20.25" customHeight="1">
      <c r="A15" s="5" t="s">
        <v>15</v>
      </c>
      <c r="B15" s="14">
        <v>226379772</v>
      </c>
      <c r="C15" s="14">
        <v>246035517.22999999</v>
      </c>
      <c r="D15" s="5"/>
    </row>
    <row r="16" spans="1:4" ht="20.25" customHeight="1">
      <c r="A16" s="5" t="s">
        <v>16</v>
      </c>
      <c r="B16" s="14">
        <v>88912402</v>
      </c>
      <c r="C16" s="14">
        <v>94705155.510000005</v>
      </c>
      <c r="D16" s="5"/>
    </row>
    <row r="17" spans="1:5" ht="20.25" customHeight="1">
      <c r="A17" s="5" t="s">
        <v>17</v>
      </c>
      <c r="B17" s="14">
        <v>43030004</v>
      </c>
      <c r="C17" s="14">
        <v>39638089.75</v>
      </c>
      <c r="D17" s="5"/>
    </row>
    <row r="18" spans="1:5" ht="20.25" customHeight="1">
      <c r="A18" s="5" t="s">
        <v>18</v>
      </c>
      <c r="B18" s="14">
        <v>2908835</v>
      </c>
      <c r="C18" s="14">
        <v>16868994</v>
      </c>
      <c r="D18" s="5"/>
    </row>
    <row r="19" spans="1:5" ht="20.25" customHeight="1">
      <c r="A19" s="5" t="s">
        <v>19</v>
      </c>
      <c r="B19" s="14"/>
      <c r="C19" s="14"/>
      <c r="D19" s="5"/>
    </row>
    <row r="20" spans="1:5" ht="20.25" customHeight="1">
      <c r="A20" s="5" t="s">
        <v>20</v>
      </c>
      <c r="B20" s="14">
        <v>27460427</v>
      </c>
      <c r="C20" s="14">
        <v>30343642.460000001</v>
      </c>
      <c r="D20" s="5"/>
    </row>
    <row r="21" spans="1:5" ht="20.25" customHeight="1">
      <c r="A21" s="5" t="s">
        <v>21</v>
      </c>
      <c r="B21" s="14">
        <v>1840268</v>
      </c>
      <c r="C21" s="14">
        <v>928856.53</v>
      </c>
      <c r="D21" s="5"/>
    </row>
    <row r="22" spans="1:5" s="1" customFormat="1" ht="20.25" customHeight="1">
      <c r="A22" s="6" t="s">
        <v>22</v>
      </c>
      <c r="B22" s="15">
        <f>B5-B14</f>
        <v>0</v>
      </c>
      <c r="C22" s="15">
        <f>C5-C14</f>
        <v>-12384734.459999919</v>
      </c>
      <c r="D22" s="6"/>
      <c r="E22" s="11" t="s">
        <v>23</v>
      </c>
    </row>
    <row r="23" spans="1:5" s="1" customFormat="1" ht="20.25" customHeight="1">
      <c r="A23" s="6" t="s">
        <v>24</v>
      </c>
      <c r="B23" s="15">
        <f>B8-B15</f>
        <v>22298305</v>
      </c>
      <c r="C23" s="15">
        <f>C8-C15</f>
        <v>7957884.7600000203</v>
      </c>
      <c r="D23" s="6"/>
      <c r="E23" s="11"/>
    </row>
    <row r="24" spans="1:5" ht="20.25" customHeight="1">
      <c r="A24" s="4" t="s">
        <v>25</v>
      </c>
      <c r="B24" s="14"/>
      <c r="C24" s="14"/>
      <c r="D24" s="5"/>
    </row>
    <row r="25" spans="1:5" ht="20.25" customHeight="1">
      <c r="A25" s="5" t="s">
        <v>26</v>
      </c>
      <c r="B25" s="14">
        <v>188.43</v>
      </c>
      <c r="C25" s="14">
        <v>176.64</v>
      </c>
      <c r="D25" s="5"/>
    </row>
    <row r="26" spans="1:5" ht="20.25" customHeight="1">
      <c r="A26" s="5" t="s">
        <v>27</v>
      </c>
      <c r="B26" s="14">
        <v>6639.73</v>
      </c>
      <c r="C26" s="14">
        <v>6243.01</v>
      </c>
      <c r="D26" s="5"/>
    </row>
    <row r="27" spans="1:5" ht="20.25" customHeight="1">
      <c r="A27" s="7" t="s">
        <v>28</v>
      </c>
      <c r="B27" s="14"/>
      <c r="C27" s="14"/>
      <c r="D27" s="5"/>
    </row>
    <row r="28" spans="1:5" ht="20.25" customHeight="1">
      <c r="A28" s="8" t="s">
        <v>29</v>
      </c>
      <c r="B28" s="14"/>
      <c r="C28" s="14"/>
      <c r="D28" s="5"/>
    </row>
    <row r="29" spans="1:5" ht="26.25" customHeight="1">
      <c r="A29" s="8" t="s">
        <v>30</v>
      </c>
      <c r="B29" s="9">
        <v>1</v>
      </c>
      <c r="C29" s="9">
        <v>1</v>
      </c>
      <c r="D29" s="8" t="s">
        <v>31</v>
      </c>
    </row>
    <row r="30" spans="1:5" ht="26.25" customHeight="1">
      <c r="A30" s="8" t="s">
        <v>32</v>
      </c>
      <c r="B30" s="9">
        <v>1</v>
      </c>
      <c r="C30" s="9">
        <v>1</v>
      </c>
      <c r="D30" s="8" t="s">
        <v>33</v>
      </c>
    </row>
    <row r="31" spans="1:5" ht="26.25" customHeight="1">
      <c r="A31" s="8" t="s">
        <v>34</v>
      </c>
      <c r="B31" s="9">
        <v>1</v>
      </c>
      <c r="C31" s="9">
        <v>1</v>
      </c>
      <c r="D31" s="8" t="s">
        <v>35</v>
      </c>
    </row>
    <row r="32" spans="1:5" ht="26.25" customHeight="1">
      <c r="A32" s="8" t="s">
        <v>36</v>
      </c>
      <c r="B32" s="9">
        <v>0.1105</v>
      </c>
      <c r="C32" s="9">
        <v>8.3900000000000002E-2</v>
      </c>
      <c r="D32" s="8" t="s">
        <v>37</v>
      </c>
    </row>
    <row r="33" spans="1:4" ht="26.25" customHeight="1">
      <c r="A33" s="8" t="s">
        <v>38</v>
      </c>
      <c r="B33" s="9">
        <v>0.59650000000000003</v>
      </c>
      <c r="C33" s="9">
        <v>0.63200000000000001</v>
      </c>
      <c r="D33" s="8" t="s">
        <v>39</v>
      </c>
    </row>
    <row r="34" spans="1:4" ht="26.25" customHeight="1">
      <c r="A34" s="8" t="s">
        <v>40</v>
      </c>
      <c r="B34" s="9">
        <v>9.2200000000000004E-2</v>
      </c>
      <c r="C34" s="9">
        <v>-1.14E-2</v>
      </c>
      <c r="D34" s="8" t="s">
        <v>41</v>
      </c>
    </row>
    <row r="35" spans="1:4" ht="26.25" customHeight="1">
      <c r="A35" s="8" t="s">
        <v>42</v>
      </c>
      <c r="B35" s="9">
        <v>0.3679</v>
      </c>
      <c r="C35" s="9">
        <v>0.38819999999999999</v>
      </c>
      <c r="D35" s="8" t="s">
        <v>43</v>
      </c>
    </row>
    <row r="36" spans="1:4" ht="26.25" customHeight="1">
      <c r="A36" s="8" t="s">
        <v>44</v>
      </c>
      <c r="B36" s="9">
        <v>0.1467</v>
      </c>
      <c r="C36" s="9">
        <v>0.1542</v>
      </c>
      <c r="D36" s="8" t="s">
        <v>45</v>
      </c>
    </row>
    <row r="37" spans="1:4" ht="26.25" customHeight="1">
      <c r="A37" s="8" t="s">
        <v>46</v>
      </c>
      <c r="B37" s="9">
        <v>0.10489999999999999</v>
      </c>
      <c r="C37" s="9">
        <v>0.1071</v>
      </c>
      <c r="D37" s="8" t="s">
        <v>47</v>
      </c>
    </row>
    <row r="38" spans="1:4" ht="26.25" customHeight="1">
      <c r="A38" s="8" t="s">
        <v>48</v>
      </c>
      <c r="B38" s="9">
        <v>0.27789999999999998</v>
      </c>
      <c r="C38" s="9">
        <v>0.26929999999999998</v>
      </c>
      <c r="D38" s="8" t="s">
        <v>49</v>
      </c>
    </row>
    <row r="39" spans="1:4" ht="26.25" customHeight="1">
      <c r="A39" s="8" t="s">
        <v>50</v>
      </c>
      <c r="B39" s="16">
        <v>3.2199999999999999E-2</v>
      </c>
      <c r="C39" s="9">
        <v>2.5100000000000001E-2</v>
      </c>
      <c r="D39" s="8" t="s">
        <v>51</v>
      </c>
    </row>
    <row r="40" spans="1:4" ht="26.25" customHeight="1">
      <c r="A40" s="8" t="s">
        <v>52</v>
      </c>
      <c r="B40" s="9">
        <v>2.7000000000000001E-3</v>
      </c>
      <c r="C40" s="14">
        <v>0.32</v>
      </c>
      <c r="D40" s="8" t="s">
        <v>53</v>
      </c>
    </row>
    <row r="41" spans="1:4" ht="26.25" customHeight="1">
      <c r="A41" s="8" t="s">
        <v>54</v>
      </c>
      <c r="B41" s="9">
        <v>0.9103</v>
      </c>
      <c r="C41" s="9">
        <v>0.96870000000000001</v>
      </c>
      <c r="D41" s="8" t="s">
        <v>55</v>
      </c>
    </row>
    <row r="42" spans="1:4" ht="26.25" customHeight="1">
      <c r="A42" s="8" t="s">
        <v>56</v>
      </c>
      <c r="B42" s="9"/>
      <c r="C42" s="14"/>
      <c r="D42" s="8"/>
    </row>
    <row r="43" spans="1:4" ht="26.25" customHeight="1">
      <c r="A43" s="8" t="s">
        <v>57</v>
      </c>
      <c r="B43" s="14">
        <v>188.43</v>
      </c>
      <c r="C43" s="14">
        <v>176.64</v>
      </c>
      <c r="D43" s="8" t="s">
        <v>58</v>
      </c>
    </row>
    <row r="44" spans="1:4" ht="26.25" customHeight="1">
      <c r="A44" s="8" t="s">
        <v>59</v>
      </c>
      <c r="B44" s="14">
        <v>270.95999999999998</v>
      </c>
      <c r="C44" s="14">
        <v>271</v>
      </c>
      <c r="D44" s="8" t="s">
        <v>60</v>
      </c>
    </row>
    <row r="45" spans="1:4" ht="26.25" customHeight="1">
      <c r="A45" s="8" t="s">
        <v>61</v>
      </c>
      <c r="B45" s="9">
        <f>B44/B43</f>
        <v>1.4379875815952872</v>
      </c>
      <c r="C45" s="9">
        <f>C44/C43</f>
        <v>1.5341938405797102</v>
      </c>
      <c r="D45" s="8" t="s">
        <v>62</v>
      </c>
    </row>
    <row r="46" spans="1:4" ht="26.25" customHeight="1">
      <c r="A46" s="8" t="s">
        <v>63</v>
      </c>
      <c r="B46" s="14"/>
      <c r="C46" s="14"/>
      <c r="D46" s="8"/>
    </row>
    <row r="47" spans="1:4" ht="26.25" customHeight="1">
      <c r="A47" s="8" t="s">
        <v>64</v>
      </c>
      <c r="B47" s="14">
        <v>6639.73</v>
      </c>
      <c r="C47" s="14">
        <v>6243.01</v>
      </c>
      <c r="D47" s="8" t="s">
        <v>65</v>
      </c>
    </row>
    <row r="48" spans="1:4" ht="26.25" customHeight="1">
      <c r="A48" s="8" t="s">
        <v>66</v>
      </c>
      <c r="B48" s="14">
        <v>5898.64</v>
      </c>
      <c r="C48" s="14">
        <v>8618</v>
      </c>
      <c r="D48" s="8" t="s">
        <v>67</v>
      </c>
    </row>
    <row r="49" spans="1:4" ht="26.25" customHeight="1">
      <c r="A49" s="8" t="s">
        <v>68</v>
      </c>
      <c r="B49" s="9">
        <f>B48/B47</f>
        <v>0.88838552170043072</v>
      </c>
      <c r="C49" s="9">
        <f>C48/C47</f>
        <v>1.3804238660517922</v>
      </c>
      <c r="D49" s="8" t="s">
        <v>69</v>
      </c>
    </row>
    <row r="50" spans="1:4" ht="26.25" customHeight="1">
      <c r="A50" s="8" t="s">
        <v>70</v>
      </c>
      <c r="B50" s="14">
        <v>27.37</v>
      </c>
      <c r="C50" s="14">
        <v>25.51</v>
      </c>
      <c r="D50" s="8" t="s">
        <v>71</v>
      </c>
    </row>
    <row r="51" spans="1:4" ht="26.25" customHeight="1">
      <c r="A51" s="8" t="s">
        <v>72</v>
      </c>
      <c r="B51" s="9">
        <v>0.1074</v>
      </c>
      <c r="C51" s="14">
        <v>10.94</v>
      </c>
      <c r="D51" s="8" t="s">
        <v>73</v>
      </c>
    </row>
    <row r="52" spans="1:4" ht="26.25" customHeight="1">
      <c r="A52" s="8" t="s">
        <v>74</v>
      </c>
      <c r="B52" s="9">
        <v>0.31459999999999999</v>
      </c>
      <c r="C52" s="14">
        <v>36.630000000000003</v>
      </c>
      <c r="D52" s="8" t="s">
        <v>75</v>
      </c>
    </row>
    <row r="53" spans="1:4" ht="26.25" customHeight="1">
      <c r="A53" s="8" t="s">
        <v>76</v>
      </c>
      <c r="B53" s="9">
        <v>0.9738</v>
      </c>
      <c r="C53" s="14">
        <v>106.04</v>
      </c>
      <c r="D53" s="8" t="s">
        <v>77</v>
      </c>
    </row>
    <row r="54" spans="1:4" ht="26.25" customHeight="1">
      <c r="A54" s="8" t="s">
        <v>78</v>
      </c>
      <c r="B54" s="14">
        <v>9.9600000000000009</v>
      </c>
      <c r="C54" s="14">
        <v>10.199999999999999</v>
      </c>
      <c r="D54" s="8" t="s">
        <v>79</v>
      </c>
    </row>
    <row r="55" spans="1:4" ht="26.25" customHeight="1">
      <c r="A55" s="8" t="s">
        <v>80</v>
      </c>
      <c r="B55" s="14">
        <v>1717.8</v>
      </c>
      <c r="C55" s="14">
        <v>2016.8</v>
      </c>
      <c r="D55" s="8" t="s">
        <v>81</v>
      </c>
    </row>
    <row r="56" spans="1:4" ht="26.25" customHeight="1">
      <c r="A56" s="8" t="s">
        <v>82</v>
      </c>
      <c r="B56" s="14">
        <v>161.80000000000001</v>
      </c>
      <c r="C56" s="14">
        <v>153.19999999999999</v>
      </c>
      <c r="D56" s="8" t="s">
        <v>83</v>
      </c>
    </row>
    <row r="57" spans="1:4" ht="26.25" customHeight="1">
      <c r="A57" s="8" t="s">
        <v>84</v>
      </c>
      <c r="B57" s="14">
        <v>44.5</v>
      </c>
      <c r="C57" s="14">
        <v>44.2</v>
      </c>
      <c r="D57" s="8" t="s">
        <v>85</v>
      </c>
    </row>
    <row r="58" spans="1:4" ht="20.25" customHeight="1">
      <c r="A58" s="8" t="s">
        <v>86</v>
      </c>
      <c r="B58" s="14"/>
      <c r="C58" s="14"/>
      <c r="D58" s="8"/>
    </row>
    <row r="59" spans="1:4" ht="59.25" customHeight="1">
      <c r="A59" s="8" t="s">
        <v>87</v>
      </c>
      <c r="B59" s="18" t="s">
        <v>89</v>
      </c>
      <c r="C59" s="18" t="s">
        <v>90</v>
      </c>
      <c r="D59" s="8"/>
    </row>
  </sheetData>
  <mergeCells count="2">
    <mergeCell ref="A1:D1"/>
    <mergeCell ref="E22:E23"/>
  </mergeCells>
  <phoneticPr fontId="3" type="noConversion"/>
  <pageMargins left="0.41" right="0.27559055118110237" top="0.27" bottom="0.35" header="0.17" footer="0.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运行表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88776网址之窗</cp:lastModifiedBy>
  <cp:lastPrinted>2018-04-02T02:25:14Z</cp:lastPrinted>
  <dcterms:created xsi:type="dcterms:W3CDTF">2018-03-15T02:02:00Z</dcterms:created>
  <dcterms:modified xsi:type="dcterms:W3CDTF">2018-04-02T05:25:55Z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